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255" activeTab="0"/>
  </bookViews>
  <sheets>
    <sheet name="tablo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<sst xmlns="http://schemas.openxmlformats.org/spreadsheetml/2006/main" count="30" uniqueCount="14">
  <si>
    <t>MARKA BAŞVURULARININ YILLARA GÖRE DAĞILIMI</t>
  </si>
  <si>
    <t>-</t>
  </si>
  <si>
    <t>Yıl</t>
  </si>
  <si>
    <t>Sayı</t>
  </si>
  <si>
    <t>Artış Oranı</t>
  </si>
  <si>
    <t>Toplam</t>
  </si>
  <si>
    <t>Genel</t>
  </si>
  <si>
    <t>Yerli</t>
  </si>
  <si>
    <t>Yabancı</t>
  </si>
  <si>
    <t xml:space="preserve">Madrid Protokolü Başvuruları </t>
  </si>
  <si>
    <t xml:space="preserve">    İlk başvuru sırasında geri çevrilen, işlemden kaldırılan başvurular, başvuru sayılarına dahil edilmiştir.</t>
  </si>
  <si>
    <t xml:space="preserve">    Başvuru sayıları, başvuru numaraları göz önünde bulundurularak hazırlanmıştır.</t>
  </si>
  <si>
    <t xml:space="preserve"> * 2013 yılına ait değerler 12.02.2014 raporlama tarihi itibari ile hazırlanmıştır.</t>
  </si>
  <si>
    <t xml:space="preserve">    İlk başvuru sahibinin 12.02.2014 raporlama tarihi itibari ile sicilde bulunan bilgileri gözönününde bulundurulmuştur.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</si>
</sst>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0" fontId="2" fillId="0" borderId="18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10" fontId="2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0" fontId="2" fillId="0" borderId="25" xfId="0" applyNumberFormat="1" applyFont="1" applyBorder="1" applyAlignment="1">
      <alignment horizontal="center"/>
    </xf>
    <xf numFmtId="10" fontId="2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0" fontId="2" fillId="0" borderId="23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2"/>
  <sheetViews>
    <sheetView tabSelected="1" zoomScalePageLayoutView="0" workbookViewId="0" topLeftCell="A4">
      <selection activeCell="B25" sqref="B25:K25"/>
    </sheetView>
  </sheetViews>
  <sheetFormatPr defaultColWidth="9.140625" defaultRowHeight="12.75"/>
  <cols>
    <col min="1" max="1" width="7.8515625" style="3" customWidth="1"/>
    <col min="2" max="2" width="8.7109375" style="3" customWidth="1"/>
    <col min="3" max="3" width="12.140625" style="3" customWidth="1"/>
    <col min="4" max="4" width="9.421875" style="3" customWidth="1"/>
    <col min="5" max="5" width="11.57421875" style="3" customWidth="1"/>
    <col min="6" max="6" width="14.28125" style="3" customWidth="1"/>
    <col min="7" max="7" width="16.140625" style="3" customWidth="1"/>
    <col min="8" max="8" width="8.8515625" style="3" customWidth="1"/>
    <col min="9" max="9" width="11.00390625" style="3" customWidth="1"/>
    <col min="10" max="10" width="10.140625" style="3" customWidth="1"/>
    <col min="11" max="11" width="14.421875" style="3" customWidth="1"/>
  </cols>
  <sheetData>
    <row r="2" spans="1:15" ht="15.7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1"/>
      <c r="M2" s="1"/>
      <c r="N2" s="1"/>
      <c r="O2" s="1"/>
    </row>
    <row r="3" spans="1:15" ht="16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"/>
      <c r="M3" s="1"/>
      <c r="N3" s="1"/>
      <c r="O3" s="1"/>
    </row>
    <row r="4" spans="2:15" ht="17.25" thickBot="1" thickTop="1">
      <c r="B4" s="38" t="s">
        <v>7</v>
      </c>
      <c r="C4" s="39"/>
      <c r="D4" s="42" t="s">
        <v>8</v>
      </c>
      <c r="E4" s="43"/>
      <c r="F4" s="43"/>
      <c r="G4" s="43"/>
      <c r="H4" s="43"/>
      <c r="I4" s="44"/>
      <c r="J4" s="26"/>
      <c r="K4" s="26"/>
      <c r="L4" s="1"/>
      <c r="M4" s="1"/>
      <c r="N4" s="1"/>
      <c r="O4" s="1"/>
    </row>
    <row r="5" spans="1:15" ht="16.5" thickTop="1">
      <c r="A5" s="23" t="s">
        <v>2</v>
      </c>
      <c r="B5" s="13"/>
      <c r="C5" s="14"/>
      <c r="D5" s="20"/>
      <c r="E5" s="10"/>
      <c r="F5" s="36" t="s">
        <v>9</v>
      </c>
      <c r="G5" s="37"/>
      <c r="H5" s="10"/>
      <c r="I5" s="21"/>
      <c r="J5" s="23" t="s">
        <v>6</v>
      </c>
      <c r="K5" s="23" t="s">
        <v>6</v>
      </c>
      <c r="L5" s="1"/>
      <c r="M5" s="1"/>
      <c r="N5" s="1"/>
      <c r="O5" s="1"/>
    </row>
    <row r="6" spans="1:11" ht="15.75">
      <c r="A6" s="24"/>
      <c r="B6" s="15" t="s">
        <v>3</v>
      </c>
      <c r="C6" s="16" t="s">
        <v>4</v>
      </c>
      <c r="D6" s="15" t="s">
        <v>3</v>
      </c>
      <c r="E6" s="8" t="s">
        <v>4</v>
      </c>
      <c r="F6" s="7" t="s">
        <v>3</v>
      </c>
      <c r="G6" s="7" t="s">
        <v>4</v>
      </c>
      <c r="H6" s="8" t="s">
        <v>5</v>
      </c>
      <c r="I6" s="16" t="s">
        <v>4</v>
      </c>
      <c r="J6" s="24" t="s">
        <v>5</v>
      </c>
      <c r="K6" s="24" t="s">
        <v>4</v>
      </c>
    </row>
    <row r="7" spans="1:11" ht="15.75">
      <c r="A7" s="25">
        <v>1995</v>
      </c>
      <c r="B7" s="17">
        <v>12815</v>
      </c>
      <c r="C7" s="18" t="s">
        <v>1</v>
      </c>
      <c r="D7" s="17">
        <v>3379</v>
      </c>
      <c r="E7" s="4" t="s">
        <v>1</v>
      </c>
      <c r="F7" s="4">
        <v>0</v>
      </c>
      <c r="G7" s="4" t="s">
        <v>1</v>
      </c>
      <c r="H7" s="5">
        <f>SUM(D7,F7)</f>
        <v>3379</v>
      </c>
      <c r="I7" s="22" t="s">
        <v>1</v>
      </c>
      <c r="J7" s="25">
        <f>SUM(B7,H7)</f>
        <v>16194</v>
      </c>
      <c r="K7" s="28" t="s">
        <v>1</v>
      </c>
    </row>
    <row r="8" spans="1:11" ht="15.75">
      <c r="A8" s="25">
        <v>1996</v>
      </c>
      <c r="B8" s="17">
        <v>15860</v>
      </c>
      <c r="C8" s="19">
        <f>(B8-B7)/B7</f>
        <v>0.23761217323449083</v>
      </c>
      <c r="D8" s="17">
        <v>4802</v>
      </c>
      <c r="E8" s="6">
        <f>(D8-D7)/D7</f>
        <v>0.4211305119857946</v>
      </c>
      <c r="F8" s="4">
        <v>2</v>
      </c>
      <c r="G8" s="6" t="s">
        <v>1</v>
      </c>
      <c r="H8" s="5">
        <f aca="true" t="shared" si="0" ref="H8:H18">SUM(D8,F8)</f>
        <v>4804</v>
      </c>
      <c r="I8" s="19">
        <f>(H8-H7)/H7</f>
        <v>0.42172240307783365</v>
      </c>
      <c r="J8" s="25">
        <f aca="true" t="shared" si="1" ref="J8:J18">SUM(B8,H8)</f>
        <v>20664</v>
      </c>
      <c r="K8" s="27">
        <f>(J8-J7)/J7</f>
        <v>0.2760281585772508</v>
      </c>
    </row>
    <row r="9" spans="1:11" ht="15.75">
      <c r="A9" s="25">
        <v>1997</v>
      </c>
      <c r="B9" s="17">
        <v>16118</v>
      </c>
      <c r="C9" s="19">
        <f aca="true" t="shared" si="2" ref="C9:C18">(B9-B8)/B8</f>
        <v>0.01626733921815889</v>
      </c>
      <c r="D9" s="17">
        <v>4982</v>
      </c>
      <c r="E9" s="6">
        <f aca="true" t="shared" si="3" ref="E9:E18">(D9-D8)/D8</f>
        <v>0.037484381507705125</v>
      </c>
      <c r="F9" s="4">
        <v>1</v>
      </c>
      <c r="G9" s="6" t="s">
        <v>1</v>
      </c>
      <c r="H9" s="5">
        <f t="shared" si="0"/>
        <v>4983</v>
      </c>
      <c r="I9" s="19">
        <f aca="true" t="shared" si="4" ref="I9:I18">(H9-H8)/H8</f>
        <v>0.03726061615320566</v>
      </c>
      <c r="J9" s="25">
        <f t="shared" si="1"/>
        <v>21101</v>
      </c>
      <c r="K9" s="27">
        <f aca="true" t="shared" si="5" ref="K9:K18">(J9-J8)/J8</f>
        <v>0.021147890050329073</v>
      </c>
    </row>
    <row r="10" spans="1:11" ht="15.75">
      <c r="A10" s="25">
        <v>1998</v>
      </c>
      <c r="B10" s="17">
        <v>14632</v>
      </c>
      <c r="C10" s="19">
        <f t="shared" si="2"/>
        <v>-0.09219506142201266</v>
      </c>
      <c r="D10" s="17">
        <v>5158</v>
      </c>
      <c r="E10" s="6">
        <f t="shared" si="3"/>
        <v>0.03532717784022481</v>
      </c>
      <c r="F10" s="4">
        <v>0</v>
      </c>
      <c r="G10" s="6" t="s">
        <v>1</v>
      </c>
      <c r="H10" s="5">
        <f t="shared" si="0"/>
        <v>5158</v>
      </c>
      <c r="I10" s="19">
        <f t="shared" si="4"/>
        <v>0.035119405980333133</v>
      </c>
      <c r="J10" s="25">
        <f t="shared" si="1"/>
        <v>19790</v>
      </c>
      <c r="K10" s="27">
        <f t="shared" si="5"/>
        <v>-0.06212975688356002</v>
      </c>
    </row>
    <row r="11" spans="1:11" ht="15.75">
      <c r="A11" s="25">
        <v>1999</v>
      </c>
      <c r="B11" s="17">
        <v>18277</v>
      </c>
      <c r="C11" s="19">
        <f t="shared" si="2"/>
        <v>0.24911153635866592</v>
      </c>
      <c r="D11" s="17">
        <v>3659</v>
      </c>
      <c r="E11" s="6">
        <f t="shared" si="3"/>
        <v>-0.2906165180302443</v>
      </c>
      <c r="F11" s="4">
        <v>2396</v>
      </c>
      <c r="G11" s="6" t="s">
        <v>1</v>
      </c>
      <c r="H11" s="5">
        <f t="shared" si="0"/>
        <v>6055</v>
      </c>
      <c r="I11" s="19">
        <f t="shared" si="4"/>
        <v>0.17390461419154712</v>
      </c>
      <c r="J11" s="25">
        <f t="shared" si="1"/>
        <v>24332</v>
      </c>
      <c r="K11" s="27">
        <f t="shared" si="5"/>
        <v>0.22950985346134412</v>
      </c>
    </row>
    <row r="12" spans="1:11" ht="15.75">
      <c r="A12" s="25">
        <v>2000</v>
      </c>
      <c r="B12" s="17">
        <v>21188</v>
      </c>
      <c r="C12" s="19">
        <f t="shared" si="2"/>
        <v>0.15927121518848827</v>
      </c>
      <c r="D12" s="17">
        <v>3237</v>
      </c>
      <c r="E12" s="6">
        <f t="shared" si="3"/>
        <v>-0.11533205793932769</v>
      </c>
      <c r="F12" s="4">
        <v>4958</v>
      </c>
      <c r="G12" s="6">
        <f>(F12-F11)/F11</f>
        <v>1.0692821368948247</v>
      </c>
      <c r="H12" s="5">
        <f t="shared" si="0"/>
        <v>8195</v>
      </c>
      <c r="I12" s="19">
        <f t="shared" si="4"/>
        <v>0.35342691990090835</v>
      </c>
      <c r="J12" s="25">
        <f t="shared" si="1"/>
        <v>29383</v>
      </c>
      <c r="K12" s="27">
        <f t="shared" si="5"/>
        <v>0.20758671708038798</v>
      </c>
    </row>
    <row r="13" spans="1:11" ht="15.75">
      <c r="A13" s="25">
        <v>2001</v>
      </c>
      <c r="B13" s="17">
        <v>20289</v>
      </c>
      <c r="C13" s="19">
        <f t="shared" si="2"/>
        <v>-0.042429677175759864</v>
      </c>
      <c r="D13" s="17">
        <v>2417</v>
      </c>
      <c r="E13" s="6">
        <f t="shared" si="3"/>
        <v>-0.25332097621254246</v>
      </c>
      <c r="F13" s="4">
        <v>6399</v>
      </c>
      <c r="G13" s="6">
        <f aca="true" t="shared" si="6" ref="G13:G18">(F13-F12)/F12</f>
        <v>0.29064138765631303</v>
      </c>
      <c r="H13" s="5">
        <f t="shared" si="0"/>
        <v>8816</v>
      </c>
      <c r="I13" s="19">
        <f t="shared" si="4"/>
        <v>0.07577791336180598</v>
      </c>
      <c r="J13" s="25">
        <f t="shared" si="1"/>
        <v>29105</v>
      </c>
      <c r="K13" s="27">
        <f t="shared" si="5"/>
        <v>-0.009461253105537215</v>
      </c>
    </row>
    <row r="14" spans="1:11" ht="15.75">
      <c r="A14" s="25">
        <v>2002</v>
      </c>
      <c r="B14" s="17">
        <v>28534</v>
      </c>
      <c r="C14" s="19">
        <f t="shared" si="2"/>
        <v>0.4063778402089802</v>
      </c>
      <c r="D14" s="17">
        <v>2244</v>
      </c>
      <c r="E14" s="6">
        <f t="shared" si="3"/>
        <v>-0.07157633429871742</v>
      </c>
      <c r="F14" s="4">
        <v>5651</v>
      </c>
      <c r="G14" s="6">
        <f t="shared" si="6"/>
        <v>-0.11689326457258947</v>
      </c>
      <c r="H14" s="5">
        <f t="shared" si="0"/>
        <v>7895</v>
      </c>
      <c r="I14" s="19">
        <f t="shared" si="4"/>
        <v>-0.10446914700544464</v>
      </c>
      <c r="J14" s="25">
        <f t="shared" si="1"/>
        <v>36429</v>
      </c>
      <c r="K14" s="27">
        <f t="shared" si="5"/>
        <v>0.25164061157876655</v>
      </c>
    </row>
    <row r="15" spans="1:11" ht="15.75">
      <c r="A15" s="25">
        <v>2003</v>
      </c>
      <c r="B15" s="17">
        <v>30507</v>
      </c>
      <c r="C15" s="19">
        <f t="shared" si="2"/>
        <v>0.06914558071073106</v>
      </c>
      <c r="D15" s="17">
        <v>2174</v>
      </c>
      <c r="E15" s="6">
        <f t="shared" si="3"/>
        <v>-0.031194295900178252</v>
      </c>
      <c r="F15" s="4">
        <v>6033</v>
      </c>
      <c r="G15" s="6">
        <f t="shared" si="6"/>
        <v>0.0675986551052911</v>
      </c>
      <c r="H15" s="5">
        <f t="shared" si="0"/>
        <v>8207</v>
      </c>
      <c r="I15" s="19">
        <f t="shared" si="4"/>
        <v>0.03951868271057631</v>
      </c>
      <c r="J15" s="25">
        <f t="shared" si="1"/>
        <v>38714</v>
      </c>
      <c r="K15" s="27">
        <f t="shared" si="5"/>
        <v>0.06272475225781657</v>
      </c>
    </row>
    <row r="16" spans="1:11" ht="15.75">
      <c r="A16" s="25">
        <v>2004</v>
      </c>
      <c r="B16" s="17">
        <v>38524</v>
      </c>
      <c r="C16" s="19">
        <f t="shared" si="2"/>
        <v>0.2627921460648376</v>
      </c>
      <c r="D16" s="17">
        <v>2388</v>
      </c>
      <c r="E16" s="6">
        <f t="shared" si="3"/>
        <v>0.0984360625574977</v>
      </c>
      <c r="F16" s="4">
        <v>6547</v>
      </c>
      <c r="G16" s="6">
        <f t="shared" si="6"/>
        <v>0.08519807724183656</v>
      </c>
      <c r="H16" s="5">
        <f t="shared" si="0"/>
        <v>8935</v>
      </c>
      <c r="I16" s="19">
        <f t="shared" si="4"/>
        <v>0.08870476422566102</v>
      </c>
      <c r="J16" s="25">
        <f t="shared" si="1"/>
        <v>47459</v>
      </c>
      <c r="K16" s="27">
        <f t="shared" si="5"/>
        <v>0.2258872759208555</v>
      </c>
    </row>
    <row r="17" spans="1:11" ht="15.75">
      <c r="A17" s="25">
        <v>2005</v>
      </c>
      <c r="B17" s="17">
        <v>48981</v>
      </c>
      <c r="C17" s="19">
        <f t="shared" si="2"/>
        <v>0.2714411795244523</v>
      </c>
      <c r="D17" s="17">
        <v>3096</v>
      </c>
      <c r="E17" s="6">
        <f t="shared" si="3"/>
        <v>0.2964824120603015</v>
      </c>
      <c r="F17" s="4">
        <v>8340</v>
      </c>
      <c r="G17" s="6">
        <f t="shared" si="6"/>
        <v>0.2738658927753169</v>
      </c>
      <c r="H17" s="5">
        <f t="shared" si="0"/>
        <v>11436</v>
      </c>
      <c r="I17" s="19">
        <f t="shared" si="4"/>
        <v>0.27991046446558476</v>
      </c>
      <c r="J17" s="25">
        <f t="shared" si="1"/>
        <v>60417</v>
      </c>
      <c r="K17" s="27">
        <f t="shared" si="5"/>
        <v>0.27303567289660546</v>
      </c>
    </row>
    <row r="18" spans="1:25" ht="15.75">
      <c r="A18" s="25">
        <v>2006</v>
      </c>
      <c r="B18" s="17">
        <v>54788</v>
      </c>
      <c r="C18" s="19">
        <f t="shared" si="2"/>
        <v>0.11855617484330659</v>
      </c>
      <c r="D18" s="17">
        <v>3530</v>
      </c>
      <c r="E18" s="6">
        <f t="shared" si="3"/>
        <v>0.14018087855297157</v>
      </c>
      <c r="F18" s="4">
        <v>8537</v>
      </c>
      <c r="G18" s="6">
        <f t="shared" si="6"/>
        <v>0.023621103117505995</v>
      </c>
      <c r="H18" s="5">
        <f t="shared" si="0"/>
        <v>12067</v>
      </c>
      <c r="I18" s="19">
        <f t="shared" si="4"/>
        <v>0.05517663518712837</v>
      </c>
      <c r="J18" s="25">
        <f t="shared" si="1"/>
        <v>66855</v>
      </c>
      <c r="K18" s="27">
        <f t="shared" si="5"/>
        <v>0.10655941208600228</v>
      </c>
      <c r="Y18">
        <f>SUM(Y15:Y17)</f>
        <v>0</v>
      </c>
    </row>
    <row r="19" spans="1:11" ht="15.75">
      <c r="A19" s="25">
        <v>2007</v>
      </c>
      <c r="B19" s="17">
        <v>58713</v>
      </c>
      <c r="C19" s="19">
        <f>(B19-B18)/B18</f>
        <v>0.07163977513324085</v>
      </c>
      <c r="D19" s="17">
        <v>3925</v>
      </c>
      <c r="E19" s="6">
        <f>(D19-D18)/D18</f>
        <v>0.11189801699716714</v>
      </c>
      <c r="F19" s="4">
        <v>9995</v>
      </c>
      <c r="G19" s="6">
        <f aca="true" t="shared" si="7" ref="G19:G25">(F19-F18)/F18</f>
        <v>0.17078599039475226</v>
      </c>
      <c r="H19" s="5">
        <f aca="true" t="shared" si="8" ref="H19:H25">SUM(D19,F19)</f>
        <v>13920</v>
      </c>
      <c r="I19" s="19">
        <f aca="true" t="shared" si="9" ref="I19:I25">(H19-H18)/H18</f>
        <v>0.15355929394215628</v>
      </c>
      <c r="J19" s="25">
        <f aca="true" t="shared" si="10" ref="J19:J25">SUM(B19,H19)</f>
        <v>72633</v>
      </c>
      <c r="K19" s="27">
        <f aca="true" t="shared" si="11" ref="K19:K25">(J19-J18)/J18</f>
        <v>0.08642584698227507</v>
      </c>
    </row>
    <row r="20" spans="1:11" ht="15.75">
      <c r="A20" s="25">
        <v>2008</v>
      </c>
      <c r="B20" s="17">
        <v>60597</v>
      </c>
      <c r="C20" s="19">
        <f>(B20-B19)/B19</f>
        <v>0.03208829390424608</v>
      </c>
      <c r="D20" s="17">
        <v>4229</v>
      </c>
      <c r="E20" s="6">
        <f>(D20-D19)/D19</f>
        <v>0.07745222929936306</v>
      </c>
      <c r="F20" s="4">
        <v>10165</v>
      </c>
      <c r="G20" s="6">
        <f t="shared" si="7"/>
        <v>0.017008504252126064</v>
      </c>
      <c r="H20" s="5">
        <f t="shared" si="8"/>
        <v>14394</v>
      </c>
      <c r="I20" s="19">
        <f t="shared" si="9"/>
        <v>0.03405172413793103</v>
      </c>
      <c r="J20" s="25">
        <f t="shared" si="10"/>
        <v>74991</v>
      </c>
      <c r="K20" s="27">
        <f t="shared" si="11"/>
        <v>0.0324645822146958</v>
      </c>
    </row>
    <row r="21" spans="1:11" ht="15.75">
      <c r="A21" s="25">
        <v>2009</v>
      </c>
      <c r="B21" s="17">
        <v>59838</v>
      </c>
      <c r="C21" s="19">
        <f>(B21-B20)/B20</f>
        <v>-0.012525372543195207</v>
      </c>
      <c r="D21" s="17">
        <v>3624</v>
      </c>
      <c r="E21" s="6">
        <f>(D21-D20)/D20</f>
        <v>-0.14305982501773468</v>
      </c>
      <c r="F21" s="4">
        <v>8142</v>
      </c>
      <c r="G21" s="6">
        <f t="shared" si="7"/>
        <v>-0.19901623216920808</v>
      </c>
      <c r="H21" s="5">
        <f t="shared" si="8"/>
        <v>11766</v>
      </c>
      <c r="I21" s="19">
        <f t="shared" si="9"/>
        <v>-0.18257607336390164</v>
      </c>
      <c r="J21" s="25">
        <f t="shared" si="10"/>
        <v>71604</v>
      </c>
      <c r="K21" s="27">
        <f t="shared" si="11"/>
        <v>-0.04516541985038205</v>
      </c>
    </row>
    <row r="22" spans="1:11" ht="15.75">
      <c r="A22" s="25">
        <v>2010</v>
      </c>
      <c r="B22" s="17">
        <v>73142</v>
      </c>
      <c r="C22" s="19">
        <f>(B22-B21)/B21</f>
        <v>0.22233363414552626</v>
      </c>
      <c r="D22" s="17">
        <v>4083</v>
      </c>
      <c r="E22" s="6">
        <f>(D22-D21)/D21</f>
        <v>0.12665562913907286</v>
      </c>
      <c r="F22" s="4">
        <v>7903</v>
      </c>
      <c r="G22" s="6">
        <f t="shared" si="7"/>
        <v>-0.029353967084254484</v>
      </c>
      <c r="H22" s="5">
        <f t="shared" si="8"/>
        <v>11986</v>
      </c>
      <c r="I22" s="19">
        <f t="shared" si="9"/>
        <v>0.018697943226245115</v>
      </c>
      <c r="J22" s="25">
        <f t="shared" si="10"/>
        <v>85128</v>
      </c>
      <c r="K22" s="27">
        <f t="shared" si="11"/>
        <v>0.18887213004860065</v>
      </c>
    </row>
    <row r="23" spans="1:11" ht="15.75">
      <c r="A23" s="25">
        <v>2011</v>
      </c>
      <c r="B23" s="17">
        <v>103747</v>
      </c>
      <c r="C23" s="19">
        <f>(B23-B22)/B22</f>
        <v>0.4184326378824752</v>
      </c>
      <c r="D23" s="17">
        <v>4724</v>
      </c>
      <c r="E23" s="6">
        <f>(D23-D22)/D22</f>
        <v>0.15699240754347293</v>
      </c>
      <c r="F23" s="4">
        <v>9252</v>
      </c>
      <c r="G23" s="6">
        <f t="shared" si="7"/>
        <v>0.17069467290902188</v>
      </c>
      <c r="H23" s="5">
        <f t="shared" si="8"/>
        <v>13976</v>
      </c>
      <c r="I23" s="19">
        <f t="shared" si="9"/>
        <v>0.16602703153679294</v>
      </c>
      <c r="J23" s="25">
        <f t="shared" si="10"/>
        <v>117723</v>
      </c>
      <c r="K23" s="27">
        <f t="shared" si="11"/>
        <v>0.38289399492528897</v>
      </c>
    </row>
    <row r="24" spans="1:11" ht="16.5" thickBot="1">
      <c r="A24" s="29">
        <v>2012</v>
      </c>
      <c r="B24" s="30">
        <v>97311</v>
      </c>
      <c r="C24" s="19">
        <f>(B24-B23)/B23</f>
        <v>-0.062035528738180384</v>
      </c>
      <c r="D24" s="30">
        <v>4731</v>
      </c>
      <c r="E24" s="6">
        <f>(D24-D23)/D23</f>
        <v>0.0014817950889077054</v>
      </c>
      <c r="F24" s="33">
        <v>9101</v>
      </c>
      <c r="G24" s="32">
        <f t="shared" si="7"/>
        <v>-0.016320795503674882</v>
      </c>
      <c r="H24" s="34">
        <f t="shared" si="8"/>
        <v>13832</v>
      </c>
      <c r="I24" s="31">
        <f t="shared" si="9"/>
        <v>-0.01030337721808815</v>
      </c>
      <c r="J24" s="29">
        <f t="shared" si="10"/>
        <v>111143</v>
      </c>
      <c r="K24" s="35">
        <f t="shared" si="11"/>
        <v>-0.055893920474333815</v>
      </c>
    </row>
    <row r="25" spans="1:11" ht="17.25" thickBot="1" thickTop="1">
      <c r="A25" s="29">
        <v>2013</v>
      </c>
      <c r="B25" s="30">
        <v>93320</v>
      </c>
      <c r="C25" s="19">
        <f>(B25-B24)/B24</f>
        <v>-0.041012835136829344</v>
      </c>
      <c r="D25" s="30">
        <v>4869</v>
      </c>
      <c r="E25" s="6">
        <f>(D25-D24)/D24</f>
        <v>0.029169308814204185</v>
      </c>
      <c r="F25" s="33">
        <v>10419</v>
      </c>
      <c r="G25" s="32">
        <f t="shared" si="7"/>
        <v>0.1448192506317987</v>
      </c>
      <c r="H25" s="34">
        <f t="shared" si="8"/>
        <v>15288</v>
      </c>
      <c r="I25" s="31">
        <f t="shared" si="9"/>
        <v>0.10526315789473684</v>
      </c>
      <c r="J25" s="29">
        <f t="shared" si="10"/>
        <v>108608</v>
      </c>
      <c r="K25" s="35">
        <f t="shared" si="11"/>
        <v>-0.022808453973709546</v>
      </c>
    </row>
    <row r="26" spans="1:19" ht="16.5" thickTop="1">
      <c r="A26" s="11" t="s">
        <v>12</v>
      </c>
      <c r="B26" s="2"/>
      <c r="C26" s="2"/>
      <c r="D26" s="2"/>
      <c r="E26" s="2"/>
      <c r="F26" s="2"/>
      <c r="G26" s="2"/>
      <c r="H26" s="2"/>
      <c r="I26" s="2"/>
      <c r="J26" s="2"/>
      <c r="L26" s="3"/>
      <c r="M26" s="3"/>
      <c r="O26" s="2"/>
      <c r="P26" s="2"/>
      <c r="Q26" s="2"/>
      <c r="R26" s="2"/>
      <c r="S26" s="2"/>
    </row>
    <row r="27" spans="1:19" ht="15.75">
      <c r="A27" s="11" t="s">
        <v>13</v>
      </c>
      <c r="B27" s="2"/>
      <c r="C27" s="2"/>
      <c r="D27" s="2"/>
      <c r="E27" s="2"/>
      <c r="F27" s="2"/>
      <c r="G27" s="2"/>
      <c r="H27" s="2"/>
      <c r="I27" s="2"/>
      <c r="J27" s="2"/>
      <c r="L27" s="3"/>
      <c r="M27" s="3"/>
      <c r="O27" s="2"/>
      <c r="P27" s="2"/>
      <c r="Q27" s="2"/>
      <c r="R27" s="2"/>
      <c r="S27" s="2"/>
    </row>
    <row r="28" spans="1:19" ht="15.75">
      <c r="A28" s="11" t="s">
        <v>10</v>
      </c>
      <c r="B28" s="2"/>
      <c r="C28" s="2"/>
      <c r="D28" s="2"/>
      <c r="E28" s="2"/>
      <c r="F28" s="2"/>
      <c r="G28" s="2"/>
      <c r="H28" s="2"/>
      <c r="I28" s="2"/>
      <c r="J28" s="2"/>
      <c r="L28" s="3"/>
      <c r="M28" s="3"/>
      <c r="O28" s="2"/>
      <c r="P28" s="2"/>
      <c r="Q28" s="2"/>
      <c r="R28" s="2"/>
      <c r="S28" s="2"/>
    </row>
    <row r="29" spans="1:19" ht="15.75">
      <c r="A29" s="2" t="s">
        <v>11</v>
      </c>
      <c r="B29" s="2"/>
      <c r="C29" s="2"/>
      <c r="D29" s="2"/>
      <c r="E29" s="2"/>
      <c r="F29" s="2"/>
      <c r="G29" s="2"/>
      <c r="L29" s="3"/>
      <c r="M29" s="3"/>
      <c r="O29" s="2"/>
      <c r="P29" s="2"/>
      <c r="Q29" s="2"/>
      <c r="R29" s="2"/>
      <c r="S29" s="2"/>
    </row>
    <row r="30" spans="1:19" ht="15.75">
      <c r="A30" s="12"/>
      <c r="L30" s="3"/>
      <c r="M30" s="3"/>
      <c r="O30" s="2"/>
      <c r="P30" s="2"/>
      <c r="Q30" s="2"/>
      <c r="R30" s="2"/>
      <c r="S30" s="2"/>
    </row>
    <row r="31" spans="1:19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</sheetData>
  <sheetProtection/>
  <mergeCells count="4">
    <mergeCell ref="F5:G5"/>
    <mergeCell ref="B4:C4"/>
    <mergeCell ref="A2:K2"/>
    <mergeCell ref="D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emine.cakiroglu</dc:creator>
  <cp:keywords/>
  <dc:description/>
  <cp:lastModifiedBy>Müge Baysal</cp:lastModifiedBy>
  <cp:lastPrinted>2007-03-19T09:18:08Z</cp:lastPrinted>
  <dcterms:created xsi:type="dcterms:W3CDTF">2006-12-20T13:03:20Z</dcterms:created>
  <dcterms:modified xsi:type="dcterms:W3CDTF">2014-02-17T13:20:43Z</dcterms:modified>
  <cp:category/>
  <cp:version/>
  <cp:contentType/>
  <cp:contentStatus/>
</cp:coreProperties>
</file>